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<sst xmlns="http://schemas.openxmlformats.org/spreadsheetml/2006/main" count="45" uniqueCount="37">
  <si>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</si>
  <si>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</si>
  <si>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</si>
  <si>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</si>
  <si>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</si>
  <si>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</si>
  <si>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</si>
  <si>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</si>
  <si>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</si>
  <si>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</si>
  <si>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</si>
  <si>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</si>
  <si>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</si>
  <si>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</si>
  <si>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</si>
  <si>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</si>
  <si>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</si>
  <si>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</si>
  <si>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</si>
  <si>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</si>
  <si>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</si>
  <si>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</si>
  <si>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</si>
  <si>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</si>
  <si>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</si>
  <si>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</si>
  <si>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</si>
  <si>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</si>
  <si>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</si>
  <si>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</si>
  <si>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</si>
  <si>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</si>
  <si>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</si>
  <si>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</si>
  <si>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</si>
  <si>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</si>
  <si>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Romita,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</si>
</sst>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1085850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D9DBBBC-59A3-4BDE-A5AE-D7FE8C059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228600" y="57150"/>
          <a:ext cx="1038225" cy="428625"/>
        </a:xfrm>
        <a:prstGeom prst="rect">
          <a:avLst/>
        </a:prstGeom>
      </xdr:spPr>
    </xdr:pic>
    <xdr:clientData/>
  </xdr:twoCellAnchor>
  <xdr:twoCellAnchor editAs="oneCell">
    <xdr:from>
      <xdr:col>3</xdr:col>
      <xdr:colOff>1352550</xdr:colOff>
      <xdr:row>0</xdr:row>
      <xdr:rowOff>28575</xdr:rowOff>
    </xdr:from>
    <xdr:to>
      <xdr:col>4</xdr:col>
      <xdr:colOff>876300</xdr:colOff>
      <xdr:row>0</xdr:row>
      <xdr:rowOff>495300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52625F1-1D01-4C46-BB42-225CA27A4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4550" y="28575"/>
          <a:ext cx="98107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5</xdr:col>
      <xdr:colOff>266699</xdr:colOff>
      <xdr:row>47</xdr:row>
      <xdr:rowOff>41595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CF88E64-5A4E-4C45-AD4A-8DD1A70BA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6648450"/>
          <a:ext cx="7572374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B43" sqref="B4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193974128.14000002</v>
      </c>
      <c r="D3" s="3">
        <f t="shared" ref="D3:E3" si="0">SUM(D4:D13)</f>
        <v>241018122.97999999</v>
      </c>
      <c r="E3" s="4">
        <f t="shared" si="0"/>
        <v>241018122.97999999</v>
      </c>
    </row>
    <row r="4" spans="1:5" x14ac:dyDescent="0.2">
      <c r="A4" s="5"/>
      <c r="B4" s="14" t="s">
        <v>1</v>
      </c>
      <c r="C4" s="6">
        <v>14133766.23</v>
      </c>
      <c r="D4" s="6">
        <v>15025060.67</v>
      </c>
      <c r="E4" s="7">
        <v>15025060.67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9206.5499999999993</v>
      </c>
      <c r="D6" s="6">
        <v>682001.32</v>
      </c>
      <c r="E6" s="7">
        <v>682001.32</v>
      </c>
    </row>
    <row r="7" spans="1:5" x14ac:dyDescent="0.2">
      <c r="A7" s="5"/>
      <c r="B7" s="14" t="s">
        <v>4</v>
      </c>
      <c r="C7" s="6">
        <v>3658219.57</v>
      </c>
      <c r="D7" s="6">
        <v>6066867.8300000001</v>
      </c>
      <c r="E7" s="7">
        <v>6077847.8300000001</v>
      </c>
    </row>
    <row r="8" spans="1:5" x14ac:dyDescent="0.2">
      <c r="A8" s="5"/>
      <c r="B8" s="14" t="s">
        <v>5</v>
      </c>
      <c r="C8" s="6">
        <v>345245.73</v>
      </c>
      <c r="D8" s="6">
        <v>2911.68</v>
      </c>
      <c r="E8" s="7">
        <v>2911.68</v>
      </c>
    </row>
    <row r="9" spans="1:5" x14ac:dyDescent="0.2">
      <c r="A9" s="5"/>
      <c r="B9" s="14" t="s">
        <v>6</v>
      </c>
      <c r="C9" s="6">
        <v>1087318.23</v>
      </c>
      <c r="D9" s="6">
        <v>8645956.8800000008</v>
      </c>
      <c r="E9" s="7">
        <v>8634976.8800000008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174740371.83000001</v>
      </c>
      <c r="D11" s="6">
        <v>210595324.59999999</v>
      </c>
      <c r="E11" s="7">
        <v>210595324.59999999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193974128.14000002</v>
      </c>
      <c r="D14" s="9">
        <f t="shared" ref="D14:E14" si="1">SUM(D15:D23)</f>
        <v>214124373.96000001</v>
      </c>
      <c r="E14" s="10">
        <f t="shared" si="1"/>
        <v>210989814.30999997</v>
      </c>
    </row>
    <row r="15" spans="1:5" x14ac:dyDescent="0.2">
      <c r="A15" s="5"/>
      <c r="B15" s="14" t="s">
        <v>12</v>
      </c>
      <c r="C15" s="6">
        <v>92408924.730000004</v>
      </c>
      <c r="D15" s="6">
        <v>87340935.930000007</v>
      </c>
      <c r="E15" s="7">
        <v>87340935.930000007</v>
      </c>
    </row>
    <row r="16" spans="1:5" x14ac:dyDescent="0.2">
      <c r="A16" s="5"/>
      <c r="B16" s="14" t="s">
        <v>13</v>
      </c>
      <c r="C16" s="6">
        <v>10262997.279999999</v>
      </c>
      <c r="D16" s="6">
        <v>13863050.939999999</v>
      </c>
      <c r="E16" s="7">
        <v>12912661.66</v>
      </c>
    </row>
    <row r="17" spans="1:5" x14ac:dyDescent="0.2">
      <c r="A17" s="5"/>
      <c r="B17" s="14" t="s">
        <v>14</v>
      </c>
      <c r="C17" s="6">
        <v>23047200</v>
      </c>
      <c r="D17" s="6">
        <v>31424733.809999999</v>
      </c>
      <c r="E17" s="7">
        <v>29938851.449999999</v>
      </c>
    </row>
    <row r="18" spans="1:5" x14ac:dyDescent="0.2">
      <c r="A18" s="5"/>
      <c r="B18" s="14" t="s">
        <v>9</v>
      </c>
      <c r="C18" s="6">
        <v>16977190.969999999</v>
      </c>
      <c r="D18" s="6">
        <v>34478721.149999999</v>
      </c>
      <c r="E18" s="7">
        <v>34008167.119999997</v>
      </c>
    </row>
    <row r="19" spans="1:5" x14ac:dyDescent="0.2">
      <c r="A19" s="5"/>
      <c r="B19" s="14" t="s">
        <v>15</v>
      </c>
      <c r="C19" s="6">
        <v>2668000</v>
      </c>
      <c r="D19" s="6">
        <v>2199254.3199999998</v>
      </c>
      <c r="E19" s="7">
        <v>1998465.28</v>
      </c>
    </row>
    <row r="20" spans="1:5" x14ac:dyDescent="0.2">
      <c r="A20" s="5"/>
      <c r="B20" s="14" t="s">
        <v>16</v>
      </c>
      <c r="C20" s="6">
        <v>42289815.159999996</v>
      </c>
      <c r="D20" s="6">
        <v>37783796.140000001</v>
      </c>
      <c r="E20" s="7">
        <v>37771851.200000003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540000</v>
      </c>
      <c r="D22" s="6">
        <v>1370000.01</v>
      </c>
      <c r="E22" s="7">
        <v>1355000.01</v>
      </c>
    </row>
    <row r="23" spans="1:5" x14ac:dyDescent="0.2">
      <c r="A23" s="5"/>
      <c r="B23" s="14" t="s">
        <v>19</v>
      </c>
      <c r="C23" s="6">
        <v>5780000</v>
      </c>
      <c r="D23" s="6">
        <v>5663881.6600000001</v>
      </c>
      <c r="E23" s="7">
        <v>5663881.6600000001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26893749.019999981</v>
      </c>
      <c r="E24" s="13">
        <f>E3-E14</f>
        <v>30028308.670000017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17238489.460000001</v>
      </c>
      <c r="E28" s="21">
        <f>SUM(E29:E35)</f>
        <v>18269222.860000003</v>
      </c>
    </row>
    <row r="29" spans="1:5" x14ac:dyDescent="0.2">
      <c r="A29" s="5"/>
      <c r="B29" s="14" t="s">
        <v>26</v>
      </c>
      <c r="C29" s="22">
        <v>0</v>
      </c>
      <c r="D29" s="22">
        <v>-8034287.8600000003</v>
      </c>
      <c r="E29" s="23">
        <v>-5087717.7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25272671.199999999</v>
      </c>
      <c r="E33" s="23">
        <v>23356834.440000001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106.12</v>
      </c>
      <c r="E35" s="23">
        <v>106.12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9655259.5600000005</v>
      </c>
      <c r="E36" s="25">
        <f>SUM(E37:E39)</f>
        <v>11759085.809999999</v>
      </c>
    </row>
    <row r="37" spans="1:5" x14ac:dyDescent="0.2">
      <c r="A37" s="5"/>
      <c r="B37" s="14" t="s">
        <v>30</v>
      </c>
      <c r="C37" s="22">
        <v>0</v>
      </c>
      <c r="D37" s="22">
        <v>6705269.0300000003</v>
      </c>
      <c r="E37" s="23">
        <v>8809095.2799999993</v>
      </c>
    </row>
    <row r="38" spans="1:5" x14ac:dyDescent="0.2">
      <c r="B38" s="1" t="s">
        <v>31</v>
      </c>
      <c r="C38" s="22">
        <v>0</v>
      </c>
      <c r="D38" s="22">
        <v>2949990.53</v>
      </c>
      <c r="E38" s="23">
        <v>2949990.53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26893749.020000003</v>
      </c>
      <c r="E40" s="13">
        <f>E28+E36</f>
        <v>30028308.670000002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2018-07-16T14:09:31Z</cp:lastPrinted>
  <dcterms:created xsi:type="dcterms:W3CDTF">2017-12-20T04:54:53Z</dcterms:created>
  <dcterms:modified xsi:type="dcterms:W3CDTF">2023-02-03T19:36:13Z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